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915" windowHeight="11310"/>
  </bookViews>
  <sheets>
    <sheet name="VorsorgeCheck" sheetId="1" r:id="rId1"/>
    <sheet name="Daten" sheetId="2" r:id="rId2"/>
  </sheets>
  <definedNames>
    <definedName name="_xlnm.Print_Area" localSheetId="0">VorsorgeCheck!$A$1:$I$55</definedName>
  </definedNames>
  <calcPr calcId="145621"/>
</workbook>
</file>

<file path=xl/calcChain.xml><?xml version="1.0" encoding="utf-8"?>
<calcChain xmlns="http://schemas.openxmlformats.org/spreadsheetml/2006/main">
  <c r="G30" i="1" l="1"/>
  <c r="G36" i="1"/>
  <c r="G34" i="1"/>
  <c r="G23" i="1"/>
  <c r="G25" i="1" s="1"/>
  <c r="G28" i="1"/>
  <c r="A9" i="1"/>
  <c r="A8" i="1"/>
  <c r="G38" i="1" l="1"/>
  <c r="G40" i="1" s="1"/>
  <c r="C46" i="1" s="1"/>
</calcChain>
</file>

<file path=xl/comments1.xml><?xml version="1.0" encoding="utf-8"?>
<comments xmlns="http://schemas.openxmlformats.org/spreadsheetml/2006/main">
  <authors>
    <author>Christoph Altrogge</author>
  </authors>
  <commentList>
    <comment ref="A7" authorId="0">
      <text>
        <r>
          <rPr>
            <sz val="9"/>
            <color indexed="81"/>
            <rFont val="Tahoma"/>
            <family val="2"/>
          </rPr>
          <t xml:space="preserve">Bitte Empfänger auswählen.
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Gilt auch für den Ehepartner, wenn ein Huckpackvertrag abgeschlossen wurde.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Einmalig im ersten Beitragsjahr für Zulagenberechtigte, die das 25. Lebensjahr noch nicht vollendet haben.</t>
        </r>
      </text>
    </comment>
  </commentList>
</comments>
</file>

<file path=xl/sharedStrings.xml><?xml version="1.0" encoding="utf-8"?>
<sst xmlns="http://schemas.openxmlformats.org/spreadsheetml/2006/main" count="51" uniqueCount="40">
  <si>
    <t>Riester-Vorsorge-Check</t>
  </si>
  <si>
    <t>An</t>
  </si>
  <si>
    <t>1. Adressen</t>
  </si>
  <si>
    <t>DWS Investment GmbH</t>
  </si>
  <si>
    <t>Mainzer Landstraße 178-190</t>
  </si>
  <si>
    <t>60612 Frankfurt am Main</t>
  </si>
  <si>
    <t>AXA Life Europe Ltd.</t>
  </si>
  <si>
    <t>Colonia-Allee 10-20</t>
  </si>
  <si>
    <t>51172 Köln</t>
  </si>
  <si>
    <t xml:space="preserve">Vertragsnummer: </t>
  </si>
  <si>
    <t>Name:</t>
  </si>
  <si>
    <t>Bruttoarbeitslohn des Vorjahres</t>
  </si>
  <si>
    <t>EUR</t>
  </si>
  <si>
    <t>Monatlicher Bruttolohn</t>
  </si>
  <si>
    <t>davon 4% (maximal 2.100 EUR)</t>
  </si>
  <si>
    <t>=&gt; Minimalbeitrag um staatliche Förderung in voller Höhe zu erhalten</t>
  </si>
  <si>
    <t>2.</t>
  </si>
  <si>
    <t>Ja</t>
  </si>
  <si>
    <t>Nein</t>
  </si>
  <si>
    <t>vor 2008 geboren (185 EUR)</t>
  </si>
  <si>
    <t>ab 2008 geboren (300 EUR)</t>
  </si>
  <si>
    <t>Anzahl Kinder</t>
  </si>
  <si>
    <t>- Grundzulage (154 EUR)</t>
  </si>
  <si>
    <t>- Berufseinsteigerbonus (200 EUR)</t>
  </si>
  <si>
    <t xml:space="preserve">-  Kinderzulage </t>
  </si>
  <si>
    <t>= Eigenanteil</t>
  </si>
  <si>
    <t>pro Jahr</t>
  </si>
  <si>
    <t>pro Monat</t>
  </si>
  <si>
    <t xml:space="preserve">Ich bitte Sie um Anpassung meiner monatlichen Beiträge auf den oben ausgewiesenen </t>
  </si>
  <si>
    <t xml:space="preserve">neuen Betrag von </t>
  </si>
  <si>
    <t>EUR ab der nächsten Zahlungsfälligkeit.</t>
  </si>
  <si>
    <t>Gleichzeitig bitte ich Sie, um die rückwärtige Korrektur meines Beitrags für die Monate:</t>
  </si>
  <si>
    <t>Der Differenzbetrag  von</t>
  </si>
  <si>
    <t>soll als Einmalzahlung zur nächsten Zahlungsfälligkeit eingezogen werden.</t>
  </si>
  <si>
    <t>Hiermit ermächtige ich Sie widerruflich die folgenden Zahlungen zulasten meines Kontos</t>
  </si>
  <si>
    <t>mittels Lastschrift einzuziehen.</t>
  </si>
  <si>
    <t>Ort, Datum</t>
  </si>
  <si>
    <t>Unterschrift</t>
  </si>
  <si>
    <t>Adresse:</t>
  </si>
  <si>
    <t>Antrag auf Beitragserhöhung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</si>
</sst>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3" tint="-0.2499465926084170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quotePrefix="1" applyFont="1"/>
    <xf numFmtId="0" fontId="5" fillId="4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3" fontId="5" fillId="4" borderId="0" xfId="0" applyNumberFormat="1" applyFont="1" applyFill="1"/>
    <xf numFmtId="0" fontId="6" fillId="0" borderId="0" xfId="0" applyFont="1" applyAlignment="1">
      <alignment horizontal="center"/>
    </xf>
    <xf numFmtId="0" fontId="6" fillId="0" borderId="0" xfId="0" quotePrefix="1" applyFont="1"/>
    <xf numFmtId="0" fontId="7" fillId="0" borderId="0" xfId="0" applyFont="1"/>
    <xf numFmtId="0" fontId="0" fillId="0" borderId="1" xfId="0" applyBorder="1"/>
    <xf numFmtId="0" fontId="0" fillId="0" borderId="2" xfId="0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5" fillId="0" borderId="0" xfId="0" applyFont="1" applyBorder="1" applyAlignment="1">
      <alignment horizontal="left"/>
    </xf>
    <xf numFmtId="3" fontId="6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0" xfId="0" applyFont="1" applyFill="1" applyAlignment="1">
      <alignment horizontal="left"/>
    </xf>
    <xf numFmtId="0" fontId="5" fillId="0" borderId="1" xfId="0" applyFont="1" applyBorder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0</xdr:row>
      <xdr:rowOff>63073</xdr:rowOff>
    </xdr:from>
    <xdr:to>
      <xdr:col>8</xdr:col>
      <xdr:colOff>613804</xdr:colOff>
      <xdr:row>1</xdr:row>
      <xdr:rowOff>124971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63073"/>
          <a:ext cx="1299604" cy="252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workbookViewId="0">
      <selection activeCell="L15" sqref="L15"/>
    </sheetView>
  </sheetViews>
  <sheetFormatPr baseColWidth="10" defaultRowHeight="15" x14ac:dyDescent="0.25"/>
  <cols>
    <col min="1" max="1" width="7.42578125" customWidth="1"/>
    <col min="4" max="4" width="7" customWidth="1"/>
    <col min="6" max="6" width="5.7109375" customWidth="1"/>
    <col min="9" max="9" width="10.42578125" customWidth="1"/>
  </cols>
  <sheetData>
    <row r="1" spans="1:10" ht="15" customHeight="1" x14ac:dyDescent="0.25">
      <c r="A1" s="24" t="s">
        <v>0</v>
      </c>
      <c r="B1" s="25"/>
      <c r="C1" s="25"/>
      <c r="D1" s="25"/>
      <c r="E1" s="25"/>
      <c r="F1" s="25"/>
      <c r="G1" s="25"/>
      <c r="H1" s="14"/>
      <c r="I1" s="15"/>
    </row>
    <row r="2" spans="1:10" ht="15.75" customHeight="1" thickBot="1" x14ac:dyDescent="0.3">
      <c r="A2" s="26"/>
      <c r="B2" s="27"/>
      <c r="C2" s="27"/>
      <c r="D2" s="27"/>
      <c r="E2" s="27"/>
      <c r="F2" s="27"/>
      <c r="G2" s="27"/>
      <c r="H2" s="16"/>
      <c r="I2" s="17"/>
    </row>
    <row r="5" spans="1:10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x14ac:dyDescent="0.25">
      <c r="A6" s="2" t="s">
        <v>1</v>
      </c>
      <c r="B6" s="1"/>
      <c r="C6" s="1"/>
      <c r="D6" s="1"/>
      <c r="E6" s="1"/>
      <c r="F6" s="1"/>
      <c r="G6" s="1"/>
      <c r="H6" s="1"/>
      <c r="I6" s="1"/>
      <c r="J6" s="1"/>
    </row>
    <row r="7" spans="1:10" ht="15.75" x14ac:dyDescent="0.25">
      <c r="A7" s="22" t="s">
        <v>3</v>
      </c>
      <c r="B7" s="22"/>
      <c r="C7" s="22"/>
      <c r="D7" s="1"/>
      <c r="E7" s="1"/>
      <c r="F7" s="1"/>
      <c r="G7" s="1"/>
      <c r="H7" s="1"/>
      <c r="I7" s="1"/>
      <c r="J7" s="1"/>
    </row>
    <row r="8" spans="1:10" ht="15.75" x14ac:dyDescent="0.25">
      <c r="A8" s="1" t="str">
        <f>VLOOKUP(A7,Daten!$A$3:$C$7,2,FALSE)</f>
        <v>Mainzer Landstraße 178-190</v>
      </c>
      <c r="B8" s="1"/>
      <c r="C8" s="1"/>
      <c r="D8" s="1"/>
      <c r="E8" s="1"/>
      <c r="F8" s="1"/>
      <c r="G8" s="1"/>
      <c r="H8" s="1"/>
      <c r="I8" s="1"/>
      <c r="J8" s="1"/>
    </row>
    <row r="9" spans="1:10" ht="15.75" x14ac:dyDescent="0.25">
      <c r="A9" s="1" t="str">
        <f>VLOOKUP(A7,Daten!$A$3:$C$7,3,FALSE)</f>
        <v>60612 Frankfurt am Main</v>
      </c>
      <c r="B9" s="1"/>
      <c r="C9" s="1"/>
      <c r="D9" s="1"/>
      <c r="E9" s="1"/>
      <c r="F9" s="1"/>
      <c r="G9" s="1"/>
      <c r="H9" s="1"/>
      <c r="I9" s="1"/>
      <c r="J9" s="1"/>
    </row>
    <row r="10" spans="1:10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75" x14ac:dyDescent="0.25">
      <c r="A15" s="1" t="s">
        <v>9</v>
      </c>
      <c r="B15" s="1"/>
      <c r="C15" s="23"/>
      <c r="D15" s="23"/>
      <c r="E15" s="23"/>
      <c r="F15" s="23"/>
      <c r="G15" s="23"/>
      <c r="H15" s="23"/>
      <c r="I15" s="1"/>
      <c r="J15" s="1"/>
    </row>
    <row r="16" spans="1:10" ht="11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5" ht="15.75" x14ac:dyDescent="0.25">
      <c r="A17" s="1" t="s">
        <v>10</v>
      </c>
      <c r="B17" s="1"/>
      <c r="C17" s="23"/>
      <c r="D17" s="23"/>
      <c r="E17" s="23"/>
      <c r="F17" s="23"/>
      <c r="G17" s="23"/>
      <c r="H17" s="23"/>
      <c r="I17" s="1"/>
      <c r="J17" s="1"/>
    </row>
    <row r="18" spans="1:15" ht="11.25" customHeight="1" x14ac:dyDescent="0.25">
      <c r="A18" s="1"/>
      <c r="B18" s="1"/>
      <c r="C18" s="18"/>
      <c r="D18" s="18"/>
      <c r="E18" s="18"/>
      <c r="F18" s="18"/>
      <c r="G18" s="18"/>
      <c r="H18" s="18"/>
      <c r="I18" s="1"/>
      <c r="J18" s="1"/>
    </row>
    <row r="19" spans="1:15" ht="15.75" x14ac:dyDescent="0.25">
      <c r="A19" s="1" t="s">
        <v>38</v>
      </c>
      <c r="B19" s="1"/>
      <c r="C19" s="23"/>
      <c r="D19" s="23"/>
      <c r="E19" s="23"/>
      <c r="F19" s="23"/>
      <c r="G19" s="23"/>
      <c r="H19" s="23"/>
      <c r="I19" s="1"/>
      <c r="J19" s="1"/>
    </row>
    <row r="20" spans="1:15" ht="22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5" ht="15.75" x14ac:dyDescent="0.25">
      <c r="A21" s="2" t="s">
        <v>39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x14ac:dyDescent="0.25">
      <c r="A23" s="1" t="s">
        <v>11</v>
      </c>
      <c r="B23" s="1"/>
      <c r="C23" s="1"/>
      <c r="D23" s="1"/>
      <c r="E23" s="1"/>
      <c r="F23" s="1"/>
      <c r="G23" s="20">
        <f>M23*12</f>
        <v>24000</v>
      </c>
      <c r="H23" s="20"/>
      <c r="I23" s="1" t="s">
        <v>12</v>
      </c>
      <c r="J23" s="1"/>
      <c r="K23" s="1" t="s">
        <v>13</v>
      </c>
      <c r="L23" s="1"/>
      <c r="M23" s="8">
        <v>2000</v>
      </c>
      <c r="N23" s="1"/>
      <c r="O23" s="1"/>
    </row>
    <row r="24" spans="1:15" ht="11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x14ac:dyDescent="0.25">
      <c r="A25" s="1" t="s">
        <v>14</v>
      </c>
      <c r="B25" s="1"/>
      <c r="C25" s="1"/>
      <c r="D25" s="1"/>
      <c r="E25" s="1"/>
      <c r="F25" s="1"/>
      <c r="G25" s="20">
        <f>IF(G23*0.04&gt;2100,2100,G23*0.04)</f>
        <v>960</v>
      </c>
      <c r="H25" s="20"/>
      <c r="I25" s="1" t="s">
        <v>12</v>
      </c>
      <c r="J25" s="1"/>
      <c r="K25" s="1"/>
      <c r="L25" s="1"/>
      <c r="M25" s="1"/>
      <c r="N25" s="1"/>
      <c r="O25" s="1"/>
    </row>
    <row r="26" spans="1:15" ht="15.75" x14ac:dyDescent="0.25">
      <c r="A26" s="5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1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x14ac:dyDescent="0.25">
      <c r="A28" s="5" t="s">
        <v>22</v>
      </c>
      <c r="B28" s="1"/>
      <c r="C28" s="1"/>
      <c r="D28" s="1"/>
      <c r="E28" s="6" t="s">
        <v>18</v>
      </c>
      <c r="F28" s="1"/>
      <c r="G28" s="20">
        <f>IF(E28="Ja",-154,0)</f>
        <v>0</v>
      </c>
      <c r="H28" s="20"/>
      <c r="I28" s="1" t="s">
        <v>12</v>
      </c>
      <c r="J28" s="1"/>
      <c r="K28" s="1"/>
      <c r="L28" s="1"/>
      <c r="M28" s="1"/>
      <c r="N28" s="1"/>
      <c r="O28" s="1"/>
    </row>
    <row r="29" spans="1:15" ht="11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x14ac:dyDescent="0.25">
      <c r="A30" s="5" t="s">
        <v>23</v>
      </c>
      <c r="B30" s="1"/>
      <c r="C30" s="1"/>
      <c r="D30" s="1"/>
      <c r="E30" s="6" t="s">
        <v>18</v>
      </c>
      <c r="F30" s="1"/>
      <c r="G30" s="20">
        <f>IF(E30="Ja",-200,)</f>
        <v>0</v>
      </c>
      <c r="H30" s="20"/>
      <c r="I30" s="1" t="s">
        <v>12</v>
      </c>
      <c r="J30" s="1"/>
      <c r="K30" s="1"/>
      <c r="L30" s="1"/>
      <c r="M30" s="1"/>
      <c r="N30" s="1"/>
      <c r="O30" s="1"/>
    </row>
    <row r="31" spans="1:15" ht="11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x14ac:dyDescent="0.25">
      <c r="A32" s="5" t="s">
        <v>24</v>
      </c>
      <c r="B32" s="1"/>
      <c r="C32" s="1"/>
      <c r="D32" s="1"/>
      <c r="E32" s="9" t="s">
        <v>21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1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x14ac:dyDescent="0.25">
      <c r="A34" s="1"/>
      <c r="B34" s="1" t="s">
        <v>19</v>
      </c>
      <c r="C34" s="1"/>
      <c r="D34" s="1"/>
      <c r="E34" s="7">
        <v>0</v>
      </c>
      <c r="F34" s="1"/>
      <c r="G34" s="20">
        <f>E34*-185</f>
        <v>0</v>
      </c>
      <c r="H34" s="20"/>
      <c r="I34" s="1" t="s">
        <v>12</v>
      </c>
      <c r="J34" s="1"/>
      <c r="K34" s="1"/>
      <c r="L34" s="1"/>
      <c r="M34" s="1"/>
      <c r="N34" s="1"/>
      <c r="O34" s="1"/>
    </row>
    <row r="35" spans="1:15" ht="11.25" customHeight="1" x14ac:dyDescent="0.25">
      <c r="A35" s="1"/>
      <c r="B35" s="1"/>
      <c r="C35" s="1"/>
      <c r="D35" s="1"/>
      <c r="E35" s="4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x14ac:dyDescent="0.25">
      <c r="A36" s="1"/>
      <c r="B36" s="1" t="s">
        <v>20</v>
      </c>
      <c r="C36" s="1"/>
      <c r="D36" s="1"/>
      <c r="E36" s="7">
        <v>0</v>
      </c>
      <c r="F36" s="1"/>
      <c r="G36" s="20">
        <f>E36*-300</f>
        <v>0</v>
      </c>
      <c r="H36" s="20"/>
      <c r="I36" s="1" t="s">
        <v>12</v>
      </c>
      <c r="J36" s="1"/>
      <c r="K36" s="1"/>
      <c r="L36" s="1"/>
      <c r="M36" s="1"/>
      <c r="N36" s="1"/>
      <c r="O36" s="1"/>
    </row>
    <row r="37" spans="1:15" ht="11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x14ac:dyDescent="0.25">
      <c r="A38" s="10" t="s">
        <v>25</v>
      </c>
      <c r="B38" s="2"/>
      <c r="C38" s="1"/>
      <c r="D38" s="1"/>
      <c r="E38" s="2" t="s">
        <v>26</v>
      </c>
      <c r="F38" s="1"/>
      <c r="G38" s="19">
        <f>G25+G28+G30+G34+G36</f>
        <v>960</v>
      </c>
      <c r="H38" s="19"/>
      <c r="I38" s="2" t="s">
        <v>12</v>
      </c>
      <c r="J38" s="1"/>
      <c r="K38" s="1"/>
      <c r="L38" s="1"/>
      <c r="M38" s="1"/>
      <c r="N38" s="1"/>
      <c r="O38" s="1"/>
    </row>
    <row r="39" spans="1:15" ht="11.25" customHeight="1" x14ac:dyDescent="0.25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x14ac:dyDescent="0.25">
      <c r="A40" s="1"/>
      <c r="B40" s="1"/>
      <c r="C40" s="1"/>
      <c r="D40" s="1"/>
      <c r="E40" s="2" t="s">
        <v>27</v>
      </c>
      <c r="F40" s="1"/>
      <c r="G40" s="19">
        <f>ROUNDUP(G38/12,0)</f>
        <v>80</v>
      </c>
      <c r="H40" s="19"/>
      <c r="I40" s="2" t="s">
        <v>12</v>
      </c>
      <c r="J40" s="1"/>
      <c r="K40" s="1"/>
      <c r="L40" s="1"/>
      <c r="M40" s="1"/>
      <c r="N40" s="1"/>
      <c r="O40" s="1"/>
    </row>
    <row r="41" spans="1:15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x14ac:dyDescent="0.25">
      <c r="A42" s="1" t="s">
        <v>34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x14ac:dyDescent="0.25">
      <c r="A43" s="1" t="s">
        <v>35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1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x14ac:dyDescent="0.25">
      <c r="A45" s="11" t="s">
        <v>28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x14ac:dyDescent="0.25">
      <c r="A46" s="1" t="s">
        <v>29</v>
      </c>
      <c r="B46" s="1"/>
      <c r="C46" s="20">
        <f>G40</f>
        <v>80</v>
      </c>
      <c r="D46" s="21"/>
      <c r="E46" s="1" t="s">
        <v>30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1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x14ac:dyDescent="0.25">
      <c r="A48" s="1" t="s">
        <v>31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8" x14ac:dyDescent="0.25">
      <c r="A49" s="12"/>
      <c r="B49" s="12"/>
      <c r="C49" s="12"/>
      <c r="D49" s="12"/>
      <c r="E49" s="12"/>
      <c r="F49" s="12"/>
      <c r="G49" s="12"/>
      <c r="H49" s="12"/>
    </row>
    <row r="50" spans="1:8" ht="15.75" x14ac:dyDescent="0.25">
      <c r="A50" s="1" t="s">
        <v>32</v>
      </c>
      <c r="D50" s="13"/>
      <c r="E50" s="13"/>
      <c r="F50" s="13"/>
      <c r="G50" s="13"/>
      <c r="H50" t="s">
        <v>12</v>
      </c>
    </row>
    <row r="51" spans="1:8" ht="15.75" x14ac:dyDescent="0.25">
      <c r="A51" s="1" t="s">
        <v>33</v>
      </c>
    </row>
    <row r="52" spans="1:8" ht="15.75" x14ac:dyDescent="0.25">
      <c r="A52" s="1"/>
    </row>
    <row r="54" spans="1:8" ht="15.75" x14ac:dyDescent="0.25">
      <c r="A54" s="3"/>
      <c r="B54" s="12"/>
      <c r="C54" s="12"/>
      <c r="E54" s="12"/>
      <c r="F54" s="12"/>
      <c r="G54" s="12"/>
      <c r="H54" s="12"/>
    </row>
    <row r="55" spans="1:8" x14ac:dyDescent="0.25">
      <c r="A55" t="s">
        <v>36</v>
      </c>
      <c r="E55" t="s">
        <v>37</v>
      </c>
    </row>
  </sheetData>
  <mergeCells count="14">
    <mergeCell ref="A7:C7"/>
    <mergeCell ref="C15:H15"/>
    <mergeCell ref="C17:H17"/>
    <mergeCell ref="A1:G2"/>
    <mergeCell ref="G23:H23"/>
    <mergeCell ref="C19:H19"/>
    <mergeCell ref="G40:H40"/>
    <mergeCell ref="C46:D46"/>
    <mergeCell ref="G25:H25"/>
    <mergeCell ref="G28:H28"/>
    <mergeCell ref="G30:H30"/>
    <mergeCell ref="G34:H34"/>
    <mergeCell ref="G36:H36"/>
    <mergeCell ref="G38:H38"/>
  </mergeCells>
  <pageMargins left="0.7" right="0.7" top="0.78740157499999996" bottom="0.78740157499999996" header="0.3" footer="0.3"/>
  <pageSetup paperSize="9" scale="92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Daten!$A$3:$A$7</xm:f>
          </x14:formula1>
          <xm:sqref>A7:C7</xm:sqref>
        </x14:dataValidation>
        <x14:dataValidation type="list" allowBlank="1" showInputMessage="1" showErrorMessage="1">
          <x14:formula1>
            <xm:f>Daten!$A$10:$A$11</xm:f>
          </x14:formula1>
          <xm:sqref>E28 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9" sqref="A19"/>
    </sheetView>
  </sheetViews>
  <sheetFormatPr baseColWidth="10" defaultRowHeight="15" x14ac:dyDescent="0.25"/>
  <cols>
    <col min="1" max="1" width="21.85546875" bestFit="1" customWidth="1"/>
    <col min="2" max="2" width="25.7109375" bestFit="1" customWidth="1"/>
    <col min="3" max="3" width="22.85546875" bestFit="1" customWidth="1"/>
  </cols>
  <sheetData>
    <row r="1" spans="1:3" x14ac:dyDescent="0.25">
      <c r="A1" t="s">
        <v>2</v>
      </c>
    </row>
    <row r="3" spans="1:3" x14ac:dyDescent="0.25">
      <c r="A3" t="s">
        <v>3</v>
      </c>
      <c r="B3" t="s">
        <v>4</v>
      </c>
      <c r="C3" t="s">
        <v>5</v>
      </c>
    </row>
    <row r="4" spans="1:3" x14ac:dyDescent="0.25">
      <c r="A4" t="s">
        <v>6</v>
      </c>
      <c r="B4" t="s">
        <v>7</v>
      </c>
      <c r="C4" t="s">
        <v>8</v>
      </c>
    </row>
    <row r="9" spans="1:3" x14ac:dyDescent="0.25">
      <c r="A9" t="s">
        <v>16</v>
      </c>
    </row>
    <row r="10" spans="1:3" x14ac:dyDescent="0.25">
      <c r="A10" t="s">
        <v>17</v>
      </c>
    </row>
    <row r="11" spans="1:3" x14ac:dyDescent="0.25">
      <c r="A11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VorsorgeCheck</vt:lpstr>
      <vt:lpstr>Daten</vt:lpstr>
      <vt:lpstr>VorsorgeCheck!Druckbereich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Altrogge</dc:creator>
  <cp:lastModifiedBy>Christoph Altrogge</cp:lastModifiedBy>
  <cp:lastPrinted>2014-02-26T09:15:45Z</cp:lastPrinted>
  <dcterms:created xsi:type="dcterms:W3CDTF">2013-08-27T08:20:52Z</dcterms:created>
  <dcterms:modified xsi:type="dcterms:W3CDTF">2015-11-03T05:41:38Z</dcterms:modified>
</cp:coreProperties>
</file>